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Building Notes\"/>
    </mc:Choice>
  </mc:AlternateContent>
  <bookViews>
    <workbookView xWindow="0" yWindow="0" windowWidth="19200" windowHeight="8130" activeTab="2"/>
  </bookViews>
  <sheets>
    <sheet name="First Floor (South Wing)" sheetId="1" r:id="rId1"/>
    <sheet name="First Floor (North Wing)" sheetId="2" r:id="rId2"/>
    <sheet name="Second Floo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3" l="1"/>
  <c r="B71" i="3"/>
  <c r="B70" i="3"/>
  <c r="B66" i="3"/>
  <c r="B65" i="3"/>
  <c r="B52" i="3"/>
  <c r="B47" i="3"/>
  <c r="B43" i="3"/>
  <c r="B33" i="3"/>
  <c r="B32" i="3"/>
  <c r="B6" i="3"/>
  <c r="B5" i="3"/>
  <c r="B4" i="3"/>
  <c r="B3" i="3"/>
  <c r="B2" i="3"/>
  <c r="B16" i="2"/>
  <c r="B5" i="2"/>
  <c r="B16" i="1"/>
  <c r="B13" i="1"/>
  <c r="B12" i="1"/>
  <c r="B11" i="1"/>
  <c r="B9" i="1"/>
  <c r="B8" i="1"/>
</calcChain>
</file>

<file path=xl/sharedStrings.xml><?xml version="1.0" encoding="utf-8"?>
<sst xmlns="http://schemas.openxmlformats.org/spreadsheetml/2006/main" count="522" uniqueCount="231">
  <si>
    <t>Name of Object</t>
  </si>
  <si>
    <t>Property &amp; Precurement #</t>
  </si>
  <si>
    <t>Fine Bone China Set (2)</t>
  </si>
  <si>
    <t xml:space="preserve">Silverware Set </t>
  </si>
  <si>
    <t xml:space="preserve">Glassware </t>
  </si>
  <si>
    <t>Armoire</t>
  </si>
  <si>
    <t>USVI-G23191</t>
  </si>
  <si>
    <t xml:space="preserve">China Cabinet </t>
  </si>
  <si>
    <t xml:space="preserve">Writing Desk </t>
  </si>
  <si>
    <t xml:space="preserve">Folding Tray Stand </t>
  </si>
  <si>
    <t xml:space="preserve">Side Table </t>
  </si>
  <si>
    <t>G-23030, 0009444</t>
  </si>
  <si>
    <t xml:space="preserve">Book Case </t>
  </si>
  <si>
    <t xml:space="preserve">Bedside Table </t>
  </si>
  <si>
    <t>G-23023, 46940, 0009447</t>
  </si>
  <si>
    <t>Traditional Arm Chair (2)</t>
  </si>
  <si>
    <t>0009445, 0009435</t>
  </si>
  <si>
    <t xml:space="preserve">Traditional Arm Chair </t>
  </si>
  <si>
    <t xml:space="preserve">5.66067 - G23612 (Premierlojtnant), G23609 (Ordenskorpset Paa St. Thomas), G23613 (Menig DWI), G23611 (Tambourmajor), G23607 (Kaptajn), G23604 (Trope - Uniform), G23614 (Menig - Private) </t>
  </si>
  <si>
    <t>G23247</t>
  </si>
  <si>
    <t xml:space="preserve">Hat &amp; Coat Stand </t>
  </si>
  <si>
    <t>G23171, 0009432</t>
  </si>
  <si>
    <t>G23042, 0009409 - G23041</t>
  </si>
  <si>
    <t xml:space="preserve">Ball &amp; Claw Coffee Table </t>
  </si>
  <si>
    <t>G23040</t>
  </si>
  <si>
    <t>G23044 - 0009422, G23043 - 0009425</t>
  </si>
  <si>
    <t>Chippendale Chest of Drawers</t>
  </si>
  <si>
    <t>4-72517</t>
  </si>
  <si>
    <t>G23027 - 0009428, 0008912, G23028 - 0008913, G23029 - 0009429, 0009427</t>
  </si>
  <si>
    <t xml:space="preserve">Ball &amp; Claw Round Dining Table </t>
  </si>
  <si>
    <t>G23064 - 0009430</t>
  </si>
  <si>
    <t>St. Thomas Harbor Lithograph</t>
  </si>
  <si>
    <t>G23172</t>
  </si>
  <si>
    <t>Signed Photograph Ken Norton &amp; Ali</t>
  </si>
  <si>
    <t>Glass Bookcase</t>
  </si>
  <si>
    <t>4.80651, 4.72533, G23246</t>
  </si>
  <si>
    <t>Category</t>
  </si>
  <si>
    <t xml:space="preserve">Prints </t>
  </si>
  <si>
    <t xml:space="preserve">Furniture </t>
  </si>
  <si>
    <t>Photograph</t>
  </si>
  <si>
    <t>Ceramics</t>
  </si>
  <si>
    <t xml:space="preserve">Metals </t>
  </si>
  <si>
    <t>Dresser</t>
  </si>
  <si>
    <t>King Bed Post</t>
  </si>
  <si>
    <t>Dresser w/ Mirror</t>
  </si>
  <si>
    <t>Window Bench</t>
  </si>
  <si>
    <t>French  Café (2) Medium</t>
  </si>
  <si>
    <t>French  Café (2) Small</t>
  </si>
  <si>
    <t>G23151</t>
  </si>
  <si>
    <t>G23174, G23178, G23176</t>
  </si>
  <si>
    <t>G23160</t>
  </si>
  <si>
    <t>G23137</t>
  </si>
  <si>
    <t>0009269, G23159</t>
  </si>
  <si>
    <t>4-48070, G23134, 0008812</t>
  </si>
  <si>
    <t>4-49066, G23133, 0008811</t>
  </si>
  <si>
    <t>Tea and Coffee Pot Set</t>
  </si>
  <si>
    <t>G23157</t>
  </si>
  <si>
    <t>Dining Table</t>
  </si>
  <si>
    <t>G23132, 0008779</t>
  </si>
  <si>
    <t xml:space="preserve">Dining Table Chairs (Set of 12) </t>
  </si>
  <si>
    <t>0008783-G23125, 0008781-G23131, 0008817, 0008787-G23130, 0008813, G23121, 0008785-G23122, 0008786-G23128, 0008814, 0008782-G23127, 0008780-G23126, 0008784-G23120</t>
  </si>
  <si>
    <t>G23148</t>
  </si>
  <si>
    <t>Bergere Chair (Set of 2)</t>
  </si>
  <si>
    <t>0008715-G23100, 0008714-G23101</t>
  </si>
  <si>
    <t>0008826, 0009406, 0008797-G23164, 0008799-G23165, 0009267</t>
  </si>
  <si>
    <t>G23111, 5-66044</t>
  </si>
  <si>
    <t xml:space="preserve">Round Dining Table </t>
  </si>
  <si>
    <t>G23109, 0008716</t>
  </si>
  <si>
    <t>Cane Rocker Style 1</t>
  </si>
  <si>
    <t>G23256, 0008711</t>
  </si>
  <si>
    <t>Cane Rocker Style 2</t>
  </si>
  <si>
    <t>Cane Rocker Style 3</t>
  </si>
  <si>
    <t>Cane Rocker Style 4</t>
  </si>
  <si>
    <t>G23255</t>
  </si>
  <si>
    <t>5-66304, G23156, 0009402 - 5-66303, G23155, 0008908</t>
  </si>
  <si>
    <t>0008907, 0009401</t>
  </si>
  <si>
    <t>0008909 - G23166, 0008910 - G23167</t>
  </si>
  <si>
    <t>Tripod Occasional Table</t>
  </si>
  <si>
    <t>G232553</t>
  </si>
  <si>
    <t>G23105</t>
  </si>
  <si>
    <t>G23108, 0008713</t>
  </si>
  <si>
    <t>G23104, 0009405</t>
  </si>
  <si>
    <t>0008900, 0009263, 0008899, 0007124, 0007123, 0009265, 0008897</t>
  </si>
  <si>
    <t>0009266, 0009264</t>
  </si>
  <si>
    <t xml:space="preserve">Tripod Pedestal Table </t>
  </si>
  <si>
    <t>G23107</t>
  </si>
  <si>
    <t>G23135, G23136 - 0008898</t>
  </si>
  <si>
    <t>G23106, 0009268</t>
  </si>
  <si>
    <t>0009270, G23110</t>
  </si>
  <si>
    <t>Tombstone Design Cheval Mirror</t>
  </si>
  <si>
    <t>President Woodrow Wilson</t>
  </si>
  <si>
    <t>Chandelier</t>
  </si>
  <si>
    <t>Palace Size Area Rug</t>
  </si>
  <si>
    <t>Bedside Table (2)</t>
  </si>
  <si>
    <t xml:space="preserve">Turned Leg Coffee Table </t>
  </si>
  <si>
    <t>Writing Desk  w/Drawers</t>
  </si>
  <si>
    <t>G23158, 0008798</t>
  </si>
  <si>
    <t>0008796 - G23103, 0008793 - G23102</t>
  </si>
  <si>
    <t>0008792 - G23189</t>
  </si>
  <si>
    <t>Chest of Drawers</t>
  </si>
  <si>
    <t>G23168</t>
  </si>
  <si>
    <t>0008819, 0008820 - 10.44548</t>
  </si>
  <si>
    <t xml:space="preserve">Painting </t>
  </si>
  <si>
    <t>Prints</t>
  </si>
  <si>
    <t xml:space="preserve">Ceramics </t>
  </si>
  <si>
    <t>Status</t>
  </si>
  <si>
    <t xml:space="preserve">Fair </t>
  </si>
  <si>
    <t>Poor</t>
  </si>
  <si>
    <t>Fair - Poor</t>
  </si>
  <si>
    <t>Fair</t>
  </si>
  <si>
    <t xml:space="preserve">Poor </t>
  </si>
  <si>
    <t xml:space="preserve">Full Size Four Post Bed </t>
  </si>
  <si>
    <t>Estimated Value</t>
  </si>
  <si>
    <t>$1200.00 - $1500.00 lot</t>
  </si>
  <si>
    <t>$80.00 - $120.00 ea.</t>
  </si>
  <si>
    <t>Tea Pots</t>
  </si>
  <si>
    <t>$300.00 - $500.00 set</t>
  </si>
  <si>
    <t>$600.00 - $1,000.00 set</t>
  </si>
  <si>
    <t xml:space="preserve">$2,000.00 - $4,000.00 </t>
  </si>
  <si>
    <t xml:space="preserve">$3,000.00 - $5,000.00 </t>
  </si>
  <si>
    <t xml:space="preserve">$1,500.00 - $2,500.00 </t>
  </si>
  <si>
    <t xml:space="preserve">$200.00 - $500.00 </t>
  </si>
  <si>
    <t xml:space="preserve">$800.00 - $1,200.00 </t>
  </si>
  <si>
    <t>$1,000.00 - $1,500.00</t>
  </si>
  <si>
    <t>$1,800.00 - $2,500.00</t>
  </si>
  <si>
    <t>$800.00 - $1,200.00</t>
  </si>
  <si>
    <t>$4,000.00 - $8,000.00</t>
  </si>
  <si>
    <t>$300.00 - $500.00</t>
  </si>
  <si>
    <t>$2,000.00 - $3,000.00</t>
  </si>
  <si>
    <t>$10,000.00 - $15,000.00</t>
  </si>
  <si>
    <t>$3,000.00 - $5,000.00</t>
  </si>
  <si>
    <t>$2,500.00 - $3,000.00</t>
  </si>
  <si>
    <t>$1,500.00 - $3,000.00</t>
  </si>
  <si>
    <t>$800.00 - $1500.00</t>
  </si>
  <si>
    <t>$250.00 to $500.00 ea.</t>
  </si>
  <si>
    <t>$1,000.00 - $1,500.00 set</t>
  </si>
  <si>
    <t xml:space="preserve">Set of 6 Danish Military Uniform Lithograghs </t>
  </si>
  <si>
    <t>“Market Talk” by Leo S. Carty</t>
  </si>
  <si>
    <t>$100.00 - $300.00</t>
  </si>
  <si>
    <t>Set of 10 Female Portrait Lithographs</t>
  </si>
  <si>
    <t>$500.00 - $1,000.00 set</t>
  </si>
  <si>
    <t>Three-Tiered Whatnot or Etagere</t>
  </si>
  <si>
    <t>Three Tier Dumb Waiter</t>
  </si>
  <si>
    <t>19th Century Mahogany and Cane Recamier</t>
  </si>
  <si>
    <t>$5,000.00 - $8,000.00</t>
  </si>
  <si>
    <t>$15,000.00 - $20,000.00</t>
  </si>
  <si>
    <t>$3,000.00 - $7,000.00</t>
  </si>
  <si>
    <t>Federal Style Buffet</t>
  </si>
  <si>
    <t>Federal Style Sideboard (Large)</t>
  </si>
  <si>
    <t>$5,000.00 - $10,000.00</t>
  </si>
  <si>
    <t>Mahogany Server (Small)</t>
  </si>
  <si>
    <t xml:space="preserve">$5,000.00 - $10,000.00 </t>
  </si>
  <si>
    <t>$2,000.00 - $5,000.00 set</t>
  </si>
  <si>
    <t>$200.00 - $500.00</t>
  </si>
  <si>
    <t>Ocean View Terrace Painting by Unknown Artist</t>
  </si>
  <si>
    <t>“After Service” by Leo Carty</t>
  </si>
  <si>
    <t>"Beach Painting" by Harper</t>
  </si>
  <si>
    <t>$500.00 - $1,000.00</t>
  </si>
  <si>
    <t>$800.00 - $1,500.00 set</t>
  </si>
  <si>
    <t>Pair of Bergere Style Armchairs</t>
  </si>
  <si>
    <t>Set of 5 Empire Style Sidechairs</t>
  </si>
  <si>
    <t xml:space="preserve"> $5,000.00 - $8,000.00 set</t>
  </si>
  <si>
    <t xml:space="preserve">Drop-leaf Side Table </t>
  </si>
  <si>
    <t>$1,500.00 - $2,000.00</t>
  </si>
  <si>
    <t>$2,500.00 - $4,500.00</t>
  </si>
  <si>
    <t xml:space="preserve">Oval Console Table </t>
  </si>
  <si>
    <t>$8,500.00 - $10,000.00</t>
  </si>
  <si>
    <t>Pair of Three Leg Side Tables</t>
  </si>
  <si>
    <t>$1,500.00 - $2,000.00 ea.</t>
  </si>
  <si>
    <t>Pair of French, Louis XVI, Caned Fauteuil</t>
  </si>
  <si>
    <t>$1,000.00 - $2,000.00 set</t>
  </si>
  <si>
    <t xml:space="preserve">Pair of Card Tables w/Secret Compartment </t>
  </si>
  <si>
    <t>$3,000.00 - $5,000.00 ea.</t>
  </si>
  <si>
    <t>Pair of 7 Arm Candelabras</t>
  </si>
  <si>
    <t>Pair of 5 Arm Candelabras</t>
  </si>
  <si>
    <t>$200.00 - $250.00 ea.</t>
  </si>
  <si>
    <t>Vintage Coffee Table w/Glass Tray Top</t>
  </si>
  <si>
    <t>Tripod Flanked Occasional Table</t>
  </si>
  <si>
    <t>$1,500.00 - $2,500.00</t>
  </si>
  <si>
    <t xml:space="preserve">Tilt-Top Oval Table </t>
  </si>
  <si>
    <t>Empire Sofa</t>
  </si>
  <si>
    <t>Set of 8 Cane Salon Chairs</t>
  </si>
  <si>
    <t>$800.00 - $1,500.00 ea.</t>
  </si>
  <si>
    <t xml:space="preserve">Pair of Narrow Side Tables </t>
  </si>
  <si>
    <t>Mahogany Book Holder</t>
  </si>
  <si>
    <t>Pair of Demi-Lune Shape Console Tables</t>
  </si>
  <si>
    <t>$500.00 - $1,000.00 ea.</t>
  </si>
  <si>
    <t>Louis XV French Sofa Bench</t>
  </si>
  <si>
    <t xml:space="preserve">Victorian Parlor Phone Sofa </t>
  </si>
  <si>
    <t>$2,500.00 - $3,500.00</t>
  </si>
  <si>
    <t xml:space="preserve">1 of 3 Chippendale Corner Chair </t>
  </si>
  <si>
    <t>$1,000.00 - $1,500.00 ea.</t>
  </si>
  <si>
    <t>Ship’s Bulkhead Clock</t>
  </si>
  <si>
    <t>$1,000.00 - $2,000.00</t>
  </si>
  <si>
    <t>Portrait of Christian X King of Denmark</t>
  </si>
  <si>
    <t>Portrait of Alexandrine Young Queen of Denmark</t>
  </si>
  <si>
    <t>“Concert In The Park” by Leo S. Carty</t>
  </si>
  <si>
    <t>“The Wedding” by Leo S. Carty</t>
  </si>
  <si>
    <t>“Final Touches” by Leo S. Carty</t>
  </si>
  <si>
    <t>“Water Gut” by Leo S. Carty</t>
  </si>
  <si>
    <t>$200.00 - $300.00</t>
  </si>
  <si>
    <t>$1,000.00 - $3,000.00</t>
  </si>
  <si>
    <t>$2,000.00 - $2,500.00</t>
  </si>
  <si>
    <t>Pair of Bedside Tables</t>
  </si>
  <si>
    <t>$400.00 - $700.00</t>
  </si>
  <si>
    <t xml:space="preserve">West Indian Armoire Style 1 </t>
  </si>
  <si>
    <t>$300.00 - $500.00 ea.</t>
  </si>
  <si>
    <t>Set of 3 West Indian Armoires Style 2</t>
  </si>
  <si>
    <t>$3,500.00 - $5,000.00 ea.</t>
  </si>
  <si>
    <t>$4,000.00 - $6,000.00</t>
  </si>
  <si>
    <t>Marble Top Console Table</t>
  </si>
  <si>
    <t>$4,000.00 - $5,000.00</t>
  </si>
  <si>
    <t>$1,000.00 - $1,600.00 set</t>
  </si>
  <si>
    <t>$15,500.00 - $20,000.00</t>
  </si>
  <si>
    <t>Pair of Ball &amp; Claw End Tables</t>
  </si>
  <si>
    <t>West Indian Armoire Style 3</t>
  </si>
  <si>
    <t xml:space="preserve">Drop-leaf Dining Table </t>
  </si>
  <si>
    <t xml:space="preserve">Set of 7 Danish West Indies Militia Colored Lithographs </t>
  </si>
  <si>
    <t>$500.00 - $1,500.00</t>
  </si>
  <si>
    <t>Pair of Canterbury’s</t>
  </si>
  <si>
    <t xml:space="preserve">Pair of Bookcases </t>
  </si>
  <si>
    <t>$1,500.00 - $2,000.00 set</t>
  </si>
  <si>
    <t xml:space="preserve">Set of 5 Cane Carver Chairs </t>
  </si>
  <si>
    <t>$2,000.00 - $3,000.00 set</t>
  </si>
  <si>
    <t>$2000.00 - $2500.00</t>
  </si>
  <si>
    <t>“First Day of School” by Shari Erickson</t>
  </si>
  <si>
    <t xml:space="preserve">Antique Game Table </t>
  </si>
  <si>
    <t>$100.00 - $200.00</t>
  </si>
  <si>
    <t>Missing Tag</t>
  </si>
  <si>
    <t xml:space="preserve">Missing Tag </t>
  </si>
  <si>
    <t>G23610 (Kaptajn), G23606-66060, G23605 (Officer), G23603 (Oversergent), G63608 (Piberorge), Missing Tag (Tambourmajor)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</si>
</sst>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8" sqref="B8"/>
    </sheetView>
  </sheetViews>
  <sheetFormatPr defaultRowHeight="15" x14ac:dyDescent="0.25"/>
  <cols>
    <col min="1" max="1" width="23" bestFit="1" customWidth="1"/>
    <col min="2" max="2" width="24.5703125" bestFit="1" customWidth="1"/>
    <col min="5" max="5" width="20.85546875" bestFit="1" customWidth="1"/>
  </cols>
  <sheetData>
    <row r="1" spans="1:5" x14ac:dyDescent="0.25">
      <c r="A1" s="1" t="s">
        <v>0</v>
      </c>
      <c r="B1" s="1" t="s">
        <v>1</v>
      </c>
      <c r="C1" s="1" t="s">
        <v>36</v>
      </c>
      <c r="D1" s="1" t="s">
        <v>105</v>
      </c>
      <c r="E1" s="1" t="s">
        <v>112</v>
      </c>
    </row>
    <row r="2" spans="1:5" x14ac:dyDescent="0.25">
      <c r="A2" t="s">
        <v>2</v>
      </c>
      <c r="B2" t="s">
        <v>228</v>
      </c>
      <c r="C2" t="s">
        <v>40</v>
      </c>
      <c r="D2" t="s">
        <v>106</v>
      </c>
      <c r="E2" t="s">
        <v>113</v>
      </c>
    </row>
    <row r="3" spans="1:5" x14ac:dyDescent="0.25">
      <c r="A3" t="s">
        <v>115</v>
      </c>
      <c r="B3" t="s">
        <v>228</v>
      </c>
      <c r="C3" t="s">
        <v>41</v>
      </c>
      <c r="D3" t="s">
        <v>106</v>
      </c>
      <c r="E3" t="s">
        <v>114</v>
      </c>
    </row>
    <row r="4" spans="1:5" x14ac:dyDescent="0.25">
      <c r="A4" t="s">
        <v>3</v>
      </c>
      <c r="B4" t="s">
        <v>228</v>
      </c>
      <c r="C4" t="s">
        <v>41</v>
      </c>
      <c r="D4" t="s">
        <v>106</v>
      </c>
      <c r="E4" t="s">
        <v>116</v>
      </c>
    </row>
    <row r="5" spans="1:5" x14ac:dyDescent="0.25">
      <c r="A5" t="s">
        <v>4</v>
      </c>
      <c r="B5" t="s">
        <v>228</v>
      </c>
      <c r="C5" t="s">
        <v>40</v>
      </c>
      <c r="D5" t="s">
        <v>106</v>
      </c>
      <c r="E5" t="s">
        <v>117</v>
      </c>
    </row>
    <row r="6" spans="1:5" x14ac:dyDescent="0.25">
      <c r="A6" t="s">
        <v>5</v>
      </c>
      <c r="B6" t="s">
        <v>6</v>
      </c>
      <c r="C6" t="s">
        <v>38</v>
      </c>
      <c r="D6" t="s">
        <v>106</v>
      </c>
      <c r="E6" t="s">
        <v>118</v>
      </c>
    </row>
    <row r="7" spans="1:5" x14ac:dyDescent="0.25">
      <c r="A7" t="s">
        <v>7</v>
      </c>
      <c r="B7" t="s">
        <v>228</v>
      </c>
      <c r="C7" t="s">
        <v>38</v>
      </c>
      <c r="D7" t="s">
        <v>106</v>
      </c>
      <c r="E7" t="s">
        <v>119</v>
      </c>
    </row>
    <row r="8" spans="1:5" x14ac:dyDescent="0.25">
      <c r="A8" t="s">
        <v>8</v>
      </c>
      <c r="B8" t="str">
        <f>"0009304"</f>
        <v>0009304</v>
      </c>
      <c r="C8" t="s">
        <v>38</v>
      </c>
      <c r="D8" t="s">
        <v>106</v>
      </c>
      <c r="E8" t="s">
        <v>120</v>
      </c>
    </row>
    <row r="9" spans="1:5" x14ac:dyDescent="0.25">
      <c r="A9" t="s">
        <v>9</v>
      </c>
      <c r="B9" t="str">
        <f>"0009433"</f>
        <v>0009433</v>
      </c>
      <c r="C9" t="s">
        <v>38</v>
      </c>
      <c r="D9" t="s">
        <v>106</v>
      </c>
      <c r="E9" t="s">
        <v>121</v>
      </c>
    </row>
    <row r="10" spans="1:5" x14ac:dyDescent="0.25">
      <c r="A10" t="s">
        <v>10</v>
      </c>
      <c r="B10" t="s">
        <v>11</v>
      </c>
      <c r="C10" t="s">
        <v>38</v>
      </c>
      <c r="D10" t="s">
        <v>106</v>
      </c>
      <c r="E10" t="s">
        <v>122</v>
      </c>
    </row>
    <row r="11" spans="1:5" x14ac:dyDescent="0.25">
      <c r="A11" t="s">
        <v>8</v>
      </c>
      <c r="B11" t="str">
        <f>"0009438"</f>
        <v>0009438</v>
      </c>
      <c r="C11" t="s">
        <v>38</v>
      </c>
      <c r="D11" t="s">
        <v>106</v>
      </c>
      <c r="E11" t="s">
        <v>123</v>
      </c>
    </row>
    <row r="12" spans="1:5" x14ac:dyDescent="0.25">
      <c r="A12" t="s">
        <v>12</v>
      </c>
      <c r="B12" t="str">
        <f>"0009446"</f>
        <v>0009446</v>
      </c>
      <c r="C12" t="s">
        <v>38</v>
      </c>
      <c r="D12" t="s">
        <v>106</v>
      </c>
      <c r="E12" t="s">
        <v>124</v>
      </c>
    </row>
    <row r="13" spans="1:5" x14ac:dyDescent="0.25">
      <c r="A13" t="s">
        <v>13</v>
      </c>
      <c r="B13" t="str">
        <f>"0009439"</f>
        <v>0009439</v>
      </c>
      <c r="C13" t="s">
        <v>38</v>
      </c>
      <c r="D13" t="s">
        <v>106</v>
      </c>
      <c r="E13" t="s">
        <v>125</v>
      </c>
    </row>
    <row r="14" spans="1:5" x14ac:dyDescent="0.25">
      <c r="A14" t="s">
        <v>111</v>
      </c>
      <c r="B14" t="s">
        <v>14</v>
      </c>
      <c r="C14" t="s">
        <v>38</v>
      </c>
      <c r="D14" t="s">
        <v>106</v>
      </c>
      <c r="E14" t="s">
        <v>126</v>
      </c>
    </row>
    <row r="15" spans="1:5" x14ac:dyDescent="0.25">
      <c r="A15" t="s">
        <v>15</v>
      </c>
      <c r="B15" t="s">
        <v>16</v>
      </c>
      <c r="C15" t="s">
        <v>38</v>
      </c>
      <c r="D15" t="s">
        <v>106</v>
      </c>
      <c r="E15" t="s">
        <v>127</v>
      </c>
    </row>
    <row r="16" spans="1:5" x14ac:dyDescent="0.25">
      <c r="A16" t="s">
        <v>17</v>
      </c>
      <c r="B16" t="str">
        <f>"0009436"</f>
        <v>0009436</v>
      </c>
      <c r="C16" t="s">
        <v>38</v>
      </c>
      <c r="D16" t="s">
        <v>106</v>
      </c>
      <c r="E16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>
      <selection activeCell="B18" sqref="B18"/>
    </sheetView>
  </sheetViews>
  <sheetFormatPr defaultRowHeight="15" x14ac:dyDescent="0.25"/>
  <cols>
    <col min="1" max="1" width="51" bestFit="1" customWidth="1"/>
    <col min="2" max="2" width="24.5703125" bestFit="1" customWidth="1"/>
    <col min="3" max="3" width="11.28515625" bestFit="1" customWidth="1"/>
    <col min="4" max="4" width="6.42578125" bestFit="1" customWidth="1"/>
    <col min="5" max="5" width="22.42578125" bestFit="1" customWidth="1"/>
  </cols>
  <sheetData>
    <row r="1" spans="1:5" x14ac:dyDescent="0.25">
      <c r="A1" s="1" t="s">
        <v>0</v>
      </c>
      <c r="B1" s="1" t="s">
        <v>1</v>
      </c>
      <c r="C1" s="1" t="s">
        <v>36</v>
      </c>
      <c r="D1" s="1" t="s">
        <v>105</v>
      </c>
      <c r="E1" s="1" t="s">
        <v>112</v>
      </c>
    </row>
    <row r="2" spans="1:5" ht="135" x14ac:dyDescent="0.25">
      <c r="A2" t="s">
        <v>217</v>
      </c>
      <c r="B2" s="2" t="s">
        <v>18</v>
      </c>
      <c r="C2" t="s">
        <v>37</v>
      </c>
      <c r="D2" t="s">
        <v>106</v>
      </c>
      <c r="E2" t="s">
        <v>212</v>
      </c>
    </row>
    <row r="3" spans="1:5" x14ac:dyDescent="0.25">
      <c r="A3" t="s">
        <v>216</v>
      </c>
      <c r="B3" t="s">
        <v>19</v>
      </c>
      <c r="C3" t="s">
        <v>38</v>
      </c>
      <c r="D3" t="s">
        <v>106</v>
      </c>
      <c r="E3" t="s">
        <v>124</v>
      </c>
    </row>
    <row r="4" spans="1:5" x14ac:dyDescent="0.25">
      <c r="A4" t="s">
        <v>20</v>
      </c>
      <c r="B4" t="s">
        <v>21</v>
      </c>
      <c r="C4" t="s">
        <v>38</v>
      </c>
      <c r="D4" t="s">
        <v>106</v>
      </c>
      <c r="E4" t="s">
        <v>153</v>
      </c>
    </row>
    <row r="5" spans="1:5" x14ac:dyDescent="0.25">
      <c r="A5" t="s">
        <v>215</v>
      </c>
      <c r="B5" t="str">
        <f>"0009423"</f>
        <v>0009423</v>
      </c>
      <c r="C5" t="s">
        <v>38</v>
      </c>
      <c r="D5" t="s">
        <v>106</v>
      </c>
      <c r="E5" t="s">
        <v>213</v>
      </c>
    </row>
    <row r="6" spans="1:5" x14ac:dyDescent="0.25">
      <c r="A6" t="s">
        <v>214</v>
      </c>
      <c r="B6" t="s">
        <v>22</v>
      </c>
      <c r="C6" t="s">
        <v>38</v>
      </c>
      <c r="D6" t="s">
        <v>106</v>
      </c>
      <c r="E6" t="s">
        <v>206</v>
      </c>
    </row>
    <row r="7" spans="1:5" x14ac:dyDescent="0.25">
      <c r="A7" t="s">
        <v>23</v>
      </c>
      <c r="B7" t="s">
        <v>24</v>
      </c>
      <c r="C7" t="s">
        <v>38</v>
      </c>
      <c r="D7" t="s">
        <v>106</v>
      </c>
      <c r="E7" t="s">
        <v>218</v>
      </c>
    </row>
    <row r="8" spans="1:5" ht="30" x14ac:dyDescent="0.25">
      <c r="A8" t="s">
        <v>219</v>
      </c>
      <c r="B8" s="2" t="s">
        <v>25</v>
      </c>
      <c r="C8" t="s">
        <v>38</v>
      </c>
      <c r="D8" t="s">
        <v>106</v>
      </c>
      <c r="E8" t="s">
        <v>116</v>
      </c>
    </row>
    <row r="9" spans="1:5" x14ac:dyDescent="0.25">
      <c r="A9" t="s">
        <v>26</v>
      </c>
      <c r="B9" t="s">
        <v>27</v>
      </c>
      <c r="C9" t="s">
        <v>38</v>
      </c>
      <c r="D9" t="s">
        <v>106</v>
      </c>
      <c r="E9" t="s">
        <v>201</v>
      </c>
    </row>
    <row r="10" spans="1:5" x14ac:dyDescent="0.25">
      <c r="A10" t="s">
        <v>220</v>
      </c>
      <c r="B10" t="s">
        <v>228</v>
      </c>
      <c r="C10" t="s">
        <v>38</v>
      </c>
      <c r="D10" t="s">
        <v>106</v>
      </c>
      <c r="E10" t="s">
        <v>221</v>
      </c>
    </row>
    <row r="11" spans="1:5" ht="60" x14ac:dyDescent="0.25">
      <c r="A11" t="s">
        <v>222</v>
      </c>
      <c r="B11" s="2" t="s">
        <v>28</v>
      </c>
      <c r="C11" t="s">
        <v>38</v>
      </c>
      <c r="D11" t="s">
        <v>106</v>
      </c>
      <c r="E11" t="s">
        <v>223</v>
      </c>
    </row>
    <row r="12" spans="1:5" x14ac:dyDescent="0.25">
      <c r="A12" t="s">
        <v>29</v>
      </c>
      <c r="B12" t="s">
        <v>30</v>
      </c>
      <c r="C12" t="s">
        <v>38</v>
      </c>
      <c r="D12" t="s">
        <v>106</v>
      </c>
      <c r="E12" t="s">
        <v>157</v>
      </c>
    </row>
    <row r="13" spans="1:5" x14ac:dyDescent="0.25">
      <c r="A13" t="s">
        <v>31</v>
      </c>
      <c r="B13" t="s">
        <v>32</v>
      </c>
      <c r="C13" t="s">
        <v>37</v>
      </c>
      <c r="D13" t="s">
        <v>106</v>
      </c>
      <c r="E13" t="s">
        <v>224</v>
      </c>
    </row>
    <row r="14" spans="1:5" x14ac:dyDescent="0.25">
      <c r="A14" t="s">
        <v>225</v>
      </c>
      <c r="B14" t="s">
        <v>228</v>
      </c>
      <c r="C14" t="s">
        <v>37</v>
      </c>
      <c r="D14" t="s">
        <v>106</v>
      </c>
      <c r="E14" t="s">
        <v>218</v>
      </c>
    </row>
    <row r="15" spans="1:5" x14ac:dyDescent="0.25">
      <c r="A15" t="s">
        <v>226</v>
      </c>
      <c r="B15" t="s">
        <v>228</v>
      </c>
      <c r="C15" t="s">
        <v>38</v>
      </c>
      <c r="D15" t="s">
        <v>106</v>
      </c>
      <c r="E15" t="s">
        <v>157</v>
      </c>
    </row>
    <row r="16" spans="1:5" x14ac:dyDescent="0.25">
      <c r="A16" t="s">
        <v>26</v>
      </c>
      <c r="B16" t="str">
        <f>"0009414"</f>
        <v>0009414</v>
      </c>
      <c r="C16" t="s">
        <v>38</v>
      </c>
      <c r="D16" t="s">
        <v>106</v>
      </c>
      <c r="E16" t="s">
        <v>163</v>
      </c>
    </row>
    <row r="17" spans="1:5" x14ac:dyDescent="0.25">
      <c r="A17" t="s">
        <v>33</v>
      </c>
      <c r="B17" t="s">
        <v>228</v>
      </c>
      <c r="C17" t="s">
        <v>39</v>
      </c>
      <c r="D17" t="s">
        <v>110</v>
      </c>
      <c r="E17" t="s">
        <v>227</v>
      </c>
    </row>
    <row r="18" spans="1:5" x14ac:dyDescent="0.25">
      <c r="A18" t="s">
        <v>34</v>
      </c>
      <c r="B18" t="s">
        <v>35</v>
      </c>
      <c r="C18" t="s">
        <v>38</v>
      </c>
      <c r="D18" t="s">
        <v>106</v>
      </c>
      <c r="E18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67" workbookViewId="0">
      <selection activeCell="B7" sqref="B7"/>
    </sheetView>
  </sheetViews>
  <sheetFormatPr defaultRowHeight="15" x14ac:dyDescent="0.25"/>
  <cols>
    <col min="1" max="1" width="45.42578125" bestFit="1" customWidth="1"/>
    <col min="2" max="2" width="57.5703125" bestFit="1" customWidth="1"/>
    <col min="3" max="3" width="9.7109375" bestFit="1" customWidth="1"/>
    <col min="4" max="4" width="10" bestFit="1" customWidth="1"/>
    <col min="5" max="5" width="22.85546875" bestFit="1" customWidth="1"/>
  </cols>
  <sheetData>
    <row r="1" spans="1:5" x14ac:dyDescent="0.25">
      <c r="A1" s="1" t="s">
        <v>0</v>
      </c>
      <c r="B1" s="1" t="s">
        <v>1</v>
      </c>
      <c r="C1" s="1" t="s">
        <v>36</v>
      </c>
      <c r="D1" s="1" t="s">
        <v>105</v>
      </c>
      <c r="E1" s="1" t="s">
        <v>112</v>
      </c>
    </row>
    <row r="2" spans="1:5" x14ac:dyDescent="0.25">
      <c r="A2" t="s">
        <v>42</v>
      </c>
      <c r="B2" t="str">
        <f>"0008718"</f>
        <v>0008718</v>
      </c>
      <c r="C2" t="s">
        <v>38</v>
      </c>
      <c r="D2" t="s">
        <v>106</v>
      </c>
      <c r="E2" t="s">
        <v>128</v>
      </c>
    </row>
    <row r="3" spans="1:5" x14ac:dyDescent="0.25">
      <c r="A3" t="s">
        <v>5</v>
      </c>
      <c r="B3" t="str">
        <f>"0009408"</f>
        <v>0009408</v>
      </c>
      <c r="C3" t="s">
        <v>38</v>
      </c>
      <c r="D3" t="s">
        <v>107</v>
      </c>
      <c r="E3" t="s">
        <v>130</v>
      </c>
    </row>
    <row r="4" spans="1:5" x14ac:dyDescent="0.25">
      <c r="A4" t="s">
        <v>13</v>
      </c>
      <c r="B4" t="str">
        <f>"0008911"</f>
        <v>0008911</v>
      </c>
      <c r="C4" t="s">
        <v>38</v>
      </c>
      <c r="D4" t="s">
        <v>106</v>
      </c>
      <c r="E4" t="s">
        <v>127</v>
      </c>
    </row>
    <row r="5" spans="1:5" x14ac:dyDescent="0.25">
      <c r="A5" t="s">
        <v>43</v>
      </c>
      <c r="B5" t="str">
        <f>"0009407"</f>
        <v>0009407</v>
      </c>
      <c r="C5" t="s">
        <v>38</v>
      </c>
      <c r="D5" t="s">
        <v>107</v>
      </c>
      <c r="E5" t="s">
        <v>131</v>
      </c>
    </row>
    <row r="6" spans="1:5" x14ac:dyDescent="0.25">
      <c r="A6" t="s">
        <v>5</v>
      </c>
      <c r="B6" t="str">
        <f>"0009421"</f>
        <v>0009421</v>
      </c>
      <c r="C6" t="s">
        <v>38</v>
      </c>
      <c r="D6" t="s">
        <v>106</v>
      </c>
      <c r="E6" t="s">
        <v>130</v>
      </c>
    </row>
    <row r="7" spans="1:5" x14ac:dyDescent="0.25">
      <c r="A7" t="s">
        <v>44</v>
      </c>
      <c r="B7" t="s">
        <v>228</v>
      </c>
      <c r="C7" t="s">
        <v>38</v>
      </c>
      <c r="D7" t="s">
        <v>106</v>
      </c>
      <c r="E7" t="s">
        <v>132</v>
      </c>
    </row>
    <row r="8" spans="1:5" x14ac:dyDescent="0.25">
      <c r="A8" t="s">
        <v>45</v>
      </c>
      <c r="B8" t="s">
        <v>229</v>
      </c>
      <c r="C8" t="s">
        <v>38</v>
      </c>
      <c r="D8" t="s">
        <v>106</v>
      </c>
      <c r="E8" t="s">
        <v>133</v>
      </c>
    </row>
    <row r="9" spans="1:5" x14ac:dyDescent="0.25">
      <c r="A9" t="s">
        <v>46</v>
      </c>
      <c r="B9" t="s">
        <v>229</v>
      </c>
      <c r="C9" t="s">
        <v>102</v>
      </c>
      <c r="D9" t="s">
        <v>108</v>
      </c>
      <c r="E9" t="s">
        <v>134</v>
      </c>
    </row>
    <row r="10" spans="1:5" ht="30" x14ac:dyDescent="0.25">
      <c r="A10" t="s">
        <v>136</v>
      </c>
      <c r="B10" s="2" t="s">
        <v>230</v>
      </c>
      <c r="C10" t="s">
        <v>103</v>
      </c>
      <c r="D10" t="s">
        <v>108</v>
      </c>
      <c r="E10" s="5" t="s">
        <v>135</v>
      </c>
    </row>
    <row r="11" spans="1:5" x14ac:dyDescent="0.25">
      <c r="A11" t="s">
        <v>47</v>
      </c>
      <c r="B11" t="s">
        <v>229</v>
      </c>
      <c r="C11" t="s">
        <v>102</v>
      </c>
      <c r="D11" t="s">
        <v>109</v>
      </c>
      <c r="E11" t="s">
        <v>134</v>
      </c>
    </row>
    <row r="12" spans="1:5" x14ac:dyDescent="0.25">
      <c r="A12" t="s">
        <v>137</v>
      </c>
      <c r="B12" t="s">
        <v>48</v>
      </c>
      <c r="C12" t="s">
        <v>103</v>
      </c>
      <c r="D12" t="s">
        <v>109</v>
      </c>
      <c r="E12" t="s">
        <v>138</v>
      </c>
    </row>
    <row r="13" spans="1:5" x14ac:dyDescent="0.25">
      <c r="A13" t="s">
        <v>139</v>
      </c>
      <c r="B13" t="s">
        <v>49</v>
      </c>
      <c r="C13" t="s">
        <v>103</v>
      </c>
      <c r="D13" t="s">
        <v>106</v>
      </c>
      <c r="E13" t="s">
        <v>140</v>
      </c>
    </row>
    <row r="14" spans="1:5" x14ac:dyDescent="0.25">
      <c r="A14" t="s">
        <v>141</v>
      </c>
      <c r="B14" t="s">
        <v>50</v>
      </c>
      <c r="C14" t="s">
        <v>38</v>
      </c>
      <c r="D14" t="s">
        <v>106</v>
      </c>
      <c r="E14" t="s">
        <v>130</v>
      </c>
    </row>
    <row r="15" spans="1:5" x14ac:dyDescent="0.25">
      <c r="A15" t="s">
        <v>142</v>
      </c>
      <c r="B15" t="s">
        <v>51</v>
      </c>
      <c r="C15" t="s">
        <v>38</v>
      </c>
      <c r="D15" t="s">
        <v>106</v>
      </c>
      <c r="E15" t="s">
        <v>144</v>
      </c>
    </row>
    <row r="16" spans="1:5" x14ac:dyDescent="0.25">
      <c r="A16" t="s">
        <v>143</v>
      </c>
      <c r="B16" t="s">
        <v>52</v>
      </c>
      <c r="C16" t="s">
        <v>38</v>
      </c>
      <c r="D16" t="s">
        <v>106</v>
      </c>
      <c r="E16" t="s">
        <v>145</v>
      </c>
    </row>
    <row r="17" spans="1:5" x14ac:dyDescent="0.25">
      <c r="A17" t="s">
        <v>147</v>
      </c>
      <c r="B17" t="s">
        <v>53</v>
      </c>
      <c r="C17" t="s">
        <v>38</v>
      </c>
      <c r="D17" t="s">
        <v>109</v>
      </c>
      <c r="E17" t="s">
        <v>146</v>
      </c>
    </row>
    <row r="18" spans="1:5" x14ac:dyDescent="0.25">
      <c r="A18" t="s">
        <v>148</v>
      </c>
      <c r="B18" t="s">
        <v>54</v>
      </c>
      <c r="C18" t="s">
        <v>38</v>
      </c>
      <c r="D18" t="s">
        <v>106</v>
      </c>
      <c r="E18" t="s">
        <v>149</v>
      </c>
    </row>
    <row r="19" spans="1:5" x14ac:dyDescent="0.25">
      <c r="A19" t="s">
        <v>55</v>
      </c>
      <c r="B19" t="s">
        <v>229</v>
      </c>
      <c r="C19" t="s">
        <v>104</v>
      </c>
      <c r="D19" t="s">
        <v>106</v>
      </c>
      <c r="E19" t="s">
        <v>135</v>
      </c>
    </row>
    <row r="20" spans="1:5" x14ac:dyDescent="0.25">
      <c r="A20" t="s">
        <v>150</v>
      </c>
      <c r="B20" t="s">
        <v>56</v>
      </c>
      <c r="C20" t="s">
        <v>38</v>
      </c>
      <c r="D20" t="s">
        <v>106</v>
      </c>
      <c r="E20" t="s">
        <v>132</v>
      </c>
    </row>
    <row r="21" spans="1:5" x14ac:dyDescent="0.25">
      <c r="A21" t="s">
        <v>57</v>
      </c>
      <c r="B21" t="s">
        <v>58</v>
      </c>
      <c r="C21" t="s">
        <v>38</v>
      </c>
      <c r="D21" t="s">
        <v>109</v>
      </c>
      <c r="E21" s="5" t="s">
        <v>151</v>
      </c>
    </row>
    <row r="22" spans="1:5" ht="45" x14ac:dyDescent="0.25">
      <c r="A22" t="s">
        <v>59</v>
      </c>
      <c r="B22" s="2" t="s">
        <v>60</v>
      </c>
      <c r="C22" t="s">
        <v>38</v>
      </c>
      <c r="D22" t="s">
        <v>109</v>
      </c>
      <c r="E22" s="5" t="s">
        <v>152</v>
      </c>
    </row>
    <row r="23" spans="1:5" x14ac:dyDescent="0.25">
      <c r="A23" t="s">
        <v>154</v>
      </c>
      <c r="B23" t="s">
        <v>229</v>
      </c>
      <c r="C23" t="s">
        <v>102</v>
      </c>
      <c r="D23" t="s">
        <v>106</v>
      </c>
      <c r="E23" t="s">
        <v>153</v>
      </c>
    </row>
    <row r="24" spans="1:5" x14ac:dyDescent="0.25">
      <c r="A24" t="s">
        <v>155</v>
      </c>
      <c r="B24" t="s">
        <v>61</v>
      </c>
      <c r="C24" t="s">
        <v>103</v>
      </c>
      <c r="D24" t="s">
        <v>106</v>
      </c>
      <c r="E24" t="s">
        <v>138</v>
      </c>
    </row>
    <row r="25" spans="1:5" x14ac:dyDescent="0.25">
      <c r="A25" t="s">
        <v>156</v>
      </c>
      <c r="B25" t="s">
        <v>229</v>
      </c>
      <c r="C25" t="s">
        <v>102</v>
      </c>
      <c r="D25" t="s">
        <v>106</v>
      </c>
      <c r="E25" t="s">
        <v>157</v>
      </c>
    </row>
    <row r="26" spans="1:5" x14ac:dyDescent="0.25">
      <c r="A26" t="s">
        <v>159</v>
      </c>
      <c r="B26" t="s">
        <v>63</v>
      </c>
      <c r="C26" t="s">
        <v>38</v>
      </c>
      <c r="D26" t="s">
        <v>109</v>
      </c>
      <c r="E26" t="s">
        <v>158</v>
      </c>
    </row>
    <row r="27" spans="1:5" x14ac:dyDescent="0.25">
      <c r="A27" t="s">
        <v>160</v>
      </c>
      <c r="B27" t="s">
        <v>64</v>
      </c>
      <c r="C27" t="s">
        <v>38</v>
      </c>
      <c r="D27" t="s">
        <v>109</v>
      </c>
      <c r="E27" t="s">
        <v>161</v>
      </c>
    </row>
    <row r="28" spans="1:5" x14ac:dyDescent="0.25">
      <c r="A28" t="s">
        <v>162</v>
      </c>
      <c r="B28" t="s">
        <v>65</v>
      </c>
      <c r="C28" t="s">
        <v>38</v>
      </c>
      <c r="D28" t="s">
        <v>106</v>
      </c>
      <c r="E28" t="s">
        <v>163</v>
      </c>
    </row>
    <row r="29" spans="1:5" x14ac:dyDescent="0.25">
      <c r="A29" t="s">
        <v>66</v>
      </c>
      <c r="B29" t="s">
        <v>229</v>
      </c>
      <c r="C29" t="s">
        <v>38</v>
      </c>
      <c r="D29" t="s">
        <v>109</v>
      </c>
      <c r="E29" t="s">
        <v>164</v>
      </c>
    </row>
    <row r="30" spans="1:5" x14ac:dyDescent="0.25">
      <c r="A30" t="s">
        <v>165</v>
      </c>
      <c r="B30" t="s">
        <v>67</v>
      </c>
      <c r="C30" t="s">
        <v>38</v>
      </c>
      <c r="D30" t="s">
        <v>109</v>
      </c>
      <c r="E30" t="s">
        <v>163</v>
      </c>
    </row>
    <row r="31" spans="1:5" x14ac:dyDescent="0.25">
      <c r="A31" t="s">
        <v>68</v>
      </c>
      <c r="B31" t="s">
        <v>69</v>
      </c>
      <c r="C31" t="s">
        <v>38</v>
      </c>
      <c r="D31" t="s">
        <v>109</v>
      </c>
      <c r="E31" t="s">
        <v>166</v>
      </c>
    </row>
    <row r="32" spans="1:5" x14ac:dyDescent="0.25">
      <c r="A32" t="s">
        <v>70</v>
      </c>
      <c r="B32" t="str">
        <f>"0009403"</f>
        <v>0009403</v>
      </c>
      <c r="C32" t="s">
        <v>38</v>
      </c>
      <c r="D32" t="s">
        <v>109</v>
      </c>
      <c r="E32" t="s">
        <v>166</v>
      </c>
    </row>
    <row r="33" spans="1:5" x14ac:dyDescent="0.25">
      <c r="A33" t="s">
        <v>71</v>
      </c>
      <c r="B33" t="str">
        <f>"0008712"</f>
        <v>0008712</v>
      </c>
      <c r="C33" t="s">
        <v>38</v>
      </c>
      <c r="D33" t="s">
        <v>109</v>
      </c>
      <c r="E33" t="s">
        <v>166</v>
      </c>
    </row>
    <row r="34" spans="1:5" x14ac:dyDescent="0.25">
      <c r="A34" t="s">
        <v>72</v>
      </c>
      <c r="B34" t="s">
        <v>73</v>
      </c>
      <c r="C34" t="s">
        <v>38</v>
      </c>
      <c r="D34" t="s">
        <v>109</v>
      </c>
      <c r="E34" t="s">
        <v>166</v>
      </c>
    </row>
    <row r="35" spans="1:5" x14ac:dyDescent="0.25">
      <c r="A35" t="s">
        <v>167</v>
      </c>
      <c r="B35" t="s">
        <v>74</v>
      </c>
      <c r="C35" t="s">
        <v>38</v>
      </c>
      <c r="D35" t="s">
        <v>106</v>
      </c>
      <c r="E35" t="s">
        <v>168</v>
      </c>
    </row>
    <row r="36" spans="1:5" x14ac:dyDescent="0.25">
      <c r="A36" t="s">
        <v>169</v>
      </c>
      <c r="B36" t="s">
        <v>75</v>
      </c>
      <c r="C36" t="s">
        <v>38</v>
      </c>
      <c r="D36" t="s">
        <v>109</v>
      </c>
      <c r="E36" t="s">
        <v>170</v>
      </c>
    </row>
    <row r="37" spans="1:5" x14ac:dyDescent="0.25">
      <c r="A37" t="s">
        <v>171</v>
      </c>
      <c r="B37" t="s">
        <v>76</v>
      </c>
      <c r="C37" t="s">
        <v>38</v>
      </c>
      <c r="D37" t="s">
        <v>109</v>
      </c>
      <c r="E37" t="s">
        <v>172</v>
      </c>
    </row>
    <row r="38" spans="1:5" x14ac:dyDescent="0.25">
      <c r="A38" t="s">
        <v>77</v>
      </c>
      <c r="B38" t="s">
        <v>78</v>
      </c>
      <c r="C38" t="s">
        <v>38</v>
      </c>
      <c r="D38" t="s">
        <v>106</v>
      </c>
      <c r="E38" t="s">
        <v>163</v>
      </c>
    </row>
    <row r="39" spans="1:5" x14ac:dyDescent="0.25">
      <c r="A39" t="s">
        <v>173</v>
      </c>
      <c r="B39" t="s">
        <v>229</v>
      </c>
      <c r="C39" t="s">
        <v>41</v>
      </c>
      <c r="D39" t="s">
        <v>106</v>
      </c>
      <c r="E39" t="s">
        <v>140</v>
      </c>
    </row>
    <row r="40" spans="1:5" x14ac:dyDescent="0.25">
      <c r="A40" t="s">
        <v>174</v>
      </c>
      <c r="B40" t="s">
        <v>229</v>
      </c>
      <c r="C40" t="s">
        <v>41</v>
      </c>
      <c r="D40" t="s">
        <v>106</v>
      </c>
      <c r="E40" t="s">
        <v>175</v>
      </c>
    </row>
    <row r="41" spans="1:5" x14ac:dyDescent="0.25">
      <c r="A41" t="s">
        <v>176</v>
      </c>
      <c r="B41" t="s">
        <v>79</v>
      </c>
      <c r="C41" t="s">
        <v>38</v>
      </c>
      <c r="D41" t="s">
        <v>106</v>
      </c>
      <c r="E41" t="s">
        <v>123</v>
      </c>
    </row>
    <row r="42" spans="1:5" x14ac:dyDescent="0.25">
      <c r="A42" t="s">
        <v>177</v>
      </c>
      <c r="B42" t="s">
        <v>80</v>
      </c>
      <c r="C42" t="s">
        <v>38</v>
      </c>
      <c r="D42" t="s">
        <v>109</v>
      </c>
      <c r="E42" t="s">
        <v>178</v>
      </c>
    </row>
    <row r="43" spans="1:5" x14ac:dyDescent="0.25">
      <c r="A43" t="s">
        <v>179</v>
      </c>
      <c r="B43" t="str">
        <f>"0009404"</f>
        <v>0009404</v>
      </c>
      <c r="C43" t="s">
        <v>38</v>
      </c>
      <c r="D43" t="s">
        <v>106</v>
      </c>
      <c r="E43" t="s">
        <v>129</v>
      </c>
    </row>
    <row r="44" spans="1:5" x14ac:dyDescent="0.25">
      <c r="A44" t="s">
        <v>180</v>
      </c>
      <c r="B44" t="s">
        <v>81</v>
      </c>
      <c r="C44" t="s">
        <v>38</v>
      </c>
      <c r="D44" t="s">
        <v>109</v>
      </c>
      <c r="E44" t="s">
        <v>130</v>
      </c>
    </row>
    <row r="45" spans="1:5" x14ac:dyDescent="0.25">
      <c r="A45" t="s">
        <v>181</v>
      </c>
      <c r="B45" t="s">
        <v>82</v>
      </c>
      <c r="C45" t="s">
        <v>38</v>
      </c>
      <c r="D45" t="s">
        <v>106</v>
      </c>
      <c r="E45" t="s">
        <v>182</v>
      </c>
    </row>
    <row r="46" spans="1:5" x14ac:dyDescent="0.25">
      <c r="A46" t="s">
        <v>183</v>
      </c>
      <c r="B46" t="s">
        <v>83</v>
      </c>
      <c r="C46" t="s">
        <v>38</v>
      </c>
      <c r="D46" t="s">
        <v>109</v>
      </c>
      <c r="E46" t="s">
        <v>182</v>
      </c>
    </row>
    <row r="47" spans="1:5" x14ac:dyDescent="0.25">
      <c r="A47" t="s">
        <v>84</v>
      </c>
      <c r="B47" t="str">
        <f>"0009262"</f>
        <v>0009262</v>
      </c>
      <c r="C47" t="s">
        <v>38</v>
      </c>
      <c r="D47" t="s">
        <v>109</v>
      </c>
      <c r="E47" t="s">
        <v>163</v>
      </c>
    </row>
    <row r="48" spans="1:5" x14ac:dyDescent="0.25">
      <c r="A48" t="s">
        <v>184</v>
      </c>
      <c r="B48" t="s">
        <v>85</v>
      </c>
      <c r="C48" t="s">
        <v>38</v>
      </c>
      <c r="D48" t="s">
        <v>109</v>
      </c>
      <c r="E48" t="s">
        <v>127</v>
      </c>
    </row>
    <row r="49" spans="1:5" x14ac:dyDescent="0.25">
      <c r="A49" t="s">
        <v>185</v>
      </c>
      <c r="B49" t="s">
        <v>86</v>
      </c>
      <c r="C49" t="s">
        <v>38</v>
      </c>
      <c r="D49" t="s">
        <v>106</v>
      </c>
      <c r="E49" t="s">
        <v>186</v>
      </c>
    </row>
    <row r="50" spans="1:5" x14ac:dyDescent="0.25">
      <c r="A50" t="s">
        <v>187</v>
      </c>
      <c r="B50" t="s">
        <v>87</v>
      </c>
      <c r="C50" t="s">
        <v>38</v>
      </c>
      <c r="D50" t="s">
        <v>106</v>
      </c>
      <c r="E50" t="s">
        <v>130</v>
      </c>
    </row>
    <row r="51" spans="1:5" x14ac:dyDescent="0.25">
      <c r="A51" s="3" t="s">
        <v>188</v>
      </c>
      <c r="B51" t="s">
        <v>88</v>
      </c>
      <c r="C51" t="s">
        <v>38</v>
      </c>
      <c r="D51" t="s">
        <v>106</v>
      </c>
      <c r="E51" t="s">
        <v>189</v>
      </c>
    </row>
    <row r="52" spans="1:5" x14ac:dyDescent="0.25">
      <c r="A52" t="s">
        <v>190</v>
      </c>
      <c r="B52" t="str">
        <f>"0008815"</f>
        <v>0008815</v>
      </c>
      <c r="C52" t="s">
        <v>38</v>
      </c>
      <c r="D52" t="s">
        <v>106</v>
      </c>
      <c r="E52" t="s">
        <v>191</v>
      </c>
    </row>
    <row r="53" spans="1:5" x14ac:dyDescent="0.25">
      <c r="A53" s="3" t="s">
        <v>192</v>
      </c>
      <c r="B53" t="s">
        <v>229</v>
      </c>
      <c r="C53" t="s">
        <v>41</v>
      </c>
      <c r="D53" t="s">
        <v>106</v>
      </c>
      <c r="E53" t="s">
        <v>127</v>
      </c>
    </row>
    <row r="54" spans="1:5" x14ac:dyDescent="0.25">
      <c r="A54" t="s">
        <v>89</v>
      </c>
      <c r="B54" t="s">
        <v>229</v>
      </c>
      <c r="C54" t="s">
        <v>38</v>
      </c>
      <c r="D54" t="s">
        <v>109</v>
      </c>
      <c r="E54" t="s">
        <v>193</v>
      </c>
    </row>
    <row r="55" spans="1:5" x14ac:dyDescent="0.25">
      <c r="A55" t="s">
        <v>194</v>
      </c>
      <c r="B55" t="s">
        <v>229</v>
      </c>
      <c r="C55" t="s">
        <v>37</v>
      </c>
      <c r="D55" t="s">
        <v>109</v>
      </c>
      <c r="E55" t="s">
        <v>127</v>
      </c>
    </row>
    <row r="56" spans="1:5" x14ac:dyDescent="0.25">
      <c r="A56" s="4" t="s">
        <v>195</v>
      </c>
      <c r="B56" t="s">
        <v>229</v>
      </c>
      <c r="C56" t="s">
        <v>37</v>
      </c>
      <c r="D56" t="s">
        <v>106</v>
      </c>
      <c r="E56" t="s">
        <v>127</v>
      </c>
    </row>
    <row r="57" spans="1:5" x14ac:dyDescent="0.25">
      <c r="A57" t="s">
        <v>198</v>
      </c>
      <c r="B57" t="s">
        <v>229</v>
      </c>
      <c r="C57" t="s">
        <v>37</v>
      </c>
      <c r="D57" t="s">
        <v>106</v>
      </c>
      <c r="E57" t="s">
        <v>138</v>
      </c>
    </row>
    <row r="58" spans="1:5" x14ac:dyDescent="0.25">
      <c r="A58" t="s">
        <v>197</v>
      </c>
      <c r="B58" t="s">
        <v>229</v>
      </c>
      <c r="C58" t="s">
        <v>37</v>
      </c>
      <c r="D58" t="s">
        <v>106</v>
      </c>
      <c r="E58" t="s">
        <v>138</v>
      </c>
    </row>
    <row r="59" spans="1:5" x14ac:dyDescent="0.25">
      <c r="A59" t="s">
        <v>196</v>
      </c>
      <c r="B59" t="s">
        <v>229</v>
      </c>
      <c r="C59" t="s">
        <v>37</v>
      </c>
      <c r="D59" t="s">
        <v>106</v>
      </c>
      <c r="E59" t="s">
        <v>138</v>
      </c>
    </row>
    <row r="60" spans="1:5" x14ac:dyDescent="0.25">
      <c r="A60" t="s">
        <v>199</v>
      </c>
      <c r="B60" t="s">
        <v>229</v>
      </c>
      <c r="C60" t="s">
        <v>37</v>
      </c>
      <c r="D60" t="s">
        <v>106</v>
      </c>
      <c r="E60" t="s">
        <v>138</v>
      </c>
    </row>
    <row r="61" spans="1:5" x14ac:dyDescent="0.25">
      <c r="A61" t="s">
        <v>90</v>
      </c>
      <c r="B61" t="s">
        <v>229</v>
      </c>
      <c r="C61" t="s">
        <v>37</v>
      </c>
      <c r="D61" t="s">
        <v>106</v>
      </c>
      <c r="E61" t="s">
        <v>200</v>
      </c>
    </row>
    <row r="62" spans="1:5" x14ac:dyDescent="0.25">
      <c r="A62" t="s">
        <v>91</v>
      </c>
      <c r="B62" t="s">
        <v>229</v>
      </c>
      <c r="C62" t="s">
        <v>41</v>
      </c>
      <c r="D62" t="s">
        <v>106</v>
      </c>
      <c r="E62" t="s">
        <v>201</v>
      </c>
    </row>
    <row r="63" spans="1:5" x14ac:dyDescent="0.25">
      <c r="A63" t="s">
        <v>92</v>
      </c>
      <c r="B63" t="s">
        <v>229</v>
      </c>
      <c r="C63" t="s">
        <v>38</v>
      </c>
      <c r="D63" t="s">
        <v>106</v>
      </c>
      <c r="E63" t="s">
        <v>202</v>
      </c>
    </row>
    <row r="64" spans="1:5" x14ac:dyDescent="0.25">
      <c r="A64" t="s">
        <v>203</v>
      </c>
      <c r="B64" t="s">
        <v>229</v>
      </c>
      <c r="C64" t="s">
        <v>38</v>
      </c>
      <c r="D64" t="s">
        <v>106</v>
      </c>
      <c r="E64" t="s">
        <v>140</v>
      </c>
    </row>
    <row r="65" spans="1:5" x14ac:dyDescent="0.25">
      <c r="A65" t="s">
        <v>94</v>
      </c>
      <c r="B65" t="str">
        <f>"0008800"</f>
        <v>0008800</v>
      </c>
      <c r="C65" t="s">
        <v>38</v>
      </c>
      <c r="D65" t="s">
        <v>109</v>
      </c>
      <c r="E65" t="s">
        <v>204</v>
      </c>
    </row>
    <row r="66" spans="1:5" x14ac:dyDescent="0.25">
      <c r="A66" t="s">
        <v>205</v>
      </c>
      <c r="B66" t="str">
        <f>"0008795"</f>
        <v>0008795</v>
      </c>
      <c r="C66" t="s">
        <v>38</v>
      </c>
      <c r="D66" t="s">
        <v>106</v>
      </c>
      <c r="E66" t="s">
        <v>129</v>
      </c>
    </row>
    <row r="67" spans="1:5" x14ac:dyDescent="0.25">
      <c r="A67" t="s">
        <v>95</v>
      </c>
      <c r="B67" t="s">
        <v>96</v>
      </c>
      <c r="C67" t="s">
        <v>38</v>
      </c>
      <c r="D67" t="s">
        <v>109</v>
      </c>
      <c r="E67" t="s">
        <v>193</v>
      </c>
    </row>
    <row r="68" spans="1:5" x14ac:dyDescent="0.25">
      <c r="A68" t="s">
        <v>62</v>
      </c>
      <c r="B68" t="s">
        <v>97</v>
      </c>
      <c r="C68" t="s">
        <v>38</v>
      </c>
      <c r="D68" t="s">
        <v>106</v>
      </c>
      <c r="E68" t="s">
        <v>206</v>
      </c>
    </row>
    <row r="69" spans="1:5" x14ac:dyDescent="0.25">
      <c r="A69" t="s">
        <v>45</v>
      </c>
      <c r="B69" t="s">
        <v>98</v>
      </c>
      <c r="C69" t="s">
        <v>38</v>
      </c>
      <c r="D69" t="s">
        <v>106</v>
      </c>
      <c r="E69" t="s">
        <v>127</v>
      </c>
    </row>
    <row r="70" spans="1:5" x14ac:dyDescent="0.25">
      <c r="A70" t="s">
        <v>43</v>
      </c>
      <c r="B70" t="str">
        <f>"0008788"</f>
        <v>0008788</v>
      </c>
      <c r="C70" t="s">
        <v>38</v>
      </c>
      <c r="D70" t="s">
        <v>109</v>
      </c>
      <c r="E70" t="s">
        <v>130</v>
      </c>
    </row>
    <row r="71" spans="1:5" x14ac:dyDescent="0.25">
      <c r="A71" t="s">
        <v>207</v>
      </c>
      <c r="B71" t="str">
        <f>"0008789"</f>
        <v>0008789</v>
      </c>
      <c r="C71" t="s">
        <v>38</v>
      </c>
      <c r="D71" t="s">
        <v>106</v>
      </c>
      <c r="E71" t="s">
        <v>208</v>
      </c>
    </row>
    <row r="72" spans="1:5" x14ac:dyDescent="0.25">
      <c r="A72" t="s">
        <v>99</v>
      </c>
      <c r="B72" t="s">
        <v>100</v>
      </c>
      <c r="C72" t="s">
        <v>38</v>
      </c>
      <c r="D72" t="s">
        <v>109</v>
      </c>
      <c r="E72" t="s">
        <v>209</v>
      </c>
    </row>
    <row r="73" spans="1:5" x14ac:dyDescent="0.25">
      <c r="A73" t="s">
        <v>210</v>
      </c>
      <c r="B73" t="s">
        <v>229</v>
      </c>
      <c r="C73" t="s">
        <v>38</v>
      </c>
      <c r="D73" t="s">
        <v>106</v>
      </c>
      <c r="E73" t="s">
        <v>211</v>
      </c>
    </row>
    <row r="74" spans="1:5" x14ac:dyDescent="0.25">
      <c r="A74" t="s">
        <v>93</v>
      </c>
      <c r="B74" t="s">
        <v>101</v>
      </c>
      <c r="C74" t="s">
        <v>38</v>
      </c>
      <c r="D74" t="s">
        <v>106</v>
      </c>
      <c r="E74" t="s">
        <v>127</v>
      </c>
    </row>
    <row r="75" spans="1:5" x14ac:dyDescent="0.25">
      <c r="A75" t="s">
        <v>43</v>
      </c>
      <c r="B75" t="str">
        <f>"0008518"</f>
        <v>0008518</v>
      </c>
      <c r="C75" t="s">
        <v>38</v>
      </c>
      <c r="D75" t="s">
        <v>106</v>
      </c>
      <c r="E7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Floor (South Wing)</vt:lpstr>
      <vt:lpstr>First Floor (North Wing)</vt:lpstr>
      <vt:lpstr>Second Floor</vt:lpstr>
    </vt:vector>
  </TitlesOfParts>
  <Company>_x000d_
			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_x000d_
			</cp:lastModifiedBy>
  <dcterms:created xsi:type="dcterms:W3CDTF">2018-12-05T12:50:38Z</dcterms:created>
  <dcterms:modified xsi:type="dcterms:W3CDTF">2018-12-07T12:51:33Z</dcterms:modified>
</cp:coreProperties>
</file>